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235" activeTab="0"/>
  </bookViews>
  <sheets>
    <sheet name="Naslovna strana" sheetId="1" r:id="rId1"/>
    <sheet name="Troškovnik" sheetId="2" r:id="rId2"/>
    <sheet name="Stavke troškovnika" sheetId="3" r:id="rId3"/>
  </sheets>
  <definedNames>
    <definedName name="_xlnm.Print_Titles" localSheetId="1">'Troškovnik'!$A:$I,'Troškovnik'!$1:$5</definedName>
    <definedName name="_xlnm.Print_Area" localSheetId="0">'Naslovna strana'!$A$1:$F$55</definedName>
    <definedName name="_xlnm.Print_Area" localSheetId="2">'Stavke troškovnika'!$A$1:$E$46</definedName>
    <definedName name="_xlnm.Print_Area" localSheetId="1">'Troškovnik'!$A$1:$I$61</definedName>
  </definedNames>
  <calcPr fullCalcOnLoad="1"/>
</workbook>
</file>

<file path=xl/sharedStrings.xml><?xml version="1.0" encoding="utf-8"?>
<sst xmlns="http://schemas.openxmlformats.org/spreadsheetml/2006/main" count="100" uniqueCount="65">
  <si>
    <t>kom.</t>
  </si>
  <si>
    <t>x</t>
  </si>
  <si>
    <t>m2</t>
  </si>
  <si>
    <t>m1</t>
  </si>
  <si>
    <t xml:space="preserve"> =</t>
  </si>
  <si>
    <t>REKAPITULACIJA:</t>
  </si>
  <si>
    <t>Betonski i armirano - betonski radovi</t>
  </si>
  <si>
    <t>Ukupno:</t>
  </si>
  <si>
    <t>Rubnici i pješačke staze</t>
  </si>
  <si>
    <t>Količina</t>
  </si>
  <si>
    <t>kn</t>
  </si>
  <si>
    <t>B)       Troškovnik</t>
  </si>
  <si>
    <t>Broj:</t>
  </si>
  <si>
    <t>Jedinična cijena</t>
  </si>
  <si>
    <t>Jed. mjera</t>
  </si>
  <si>
    <t>m3</t>
  </si>
  <si>
    <t>O P I S    S T A V K E</t>
  </si>
  <si>
    <t>Ukupna cijena:</t>
  </si>
  <si>
    <t>Zemljani radovi</t>
  </si>
  <si>
    <t>Cijene su iskazane u kunama bez PDV-a</t>
  </si>
  <si>
    <t>PDV 25 %</t>
  </si>
  <si>
    <t>Sveukupno:</t>
  </si>
  <si>
    <t>Ovlaštena  tvrtka:   BIM  Prizma  j.d.o.o.  -  za projektiranje, građenje i usluge</t>
  </si>
  <si>
    <t>Sjedište: Potočka 32,  Križevci, OIB: 41342613933,   E-mail:  bimprizma@gmail.com</t>
  </si>
  <si>
    <t>Demontaža rešetki podrumskih prozora, izrada šlica za oslanjanje, postava izgubljene oplate, postava armature i betoniranje ploče debljine 12 cm u ravnini s okolinom, vodonepropusnim betonom C 25/30.</t>
  </si>
  <si>
    <t>kom</t>
  </si>
  <si>
    <t>Dobava i postava okvira tepiha i Al tepiha za vanjske prostore prema izboru investitora 300 x 90 cm. U cijenu je potrebno uključiti izradu korita tepiha, ugradnju okvira i spajanje odvoda u drenažni sloj.</t>
  </si>
  <si>
    <t>komplet</t>
  </si>
  <si>
    <t>Dobava i ugradnja tipskih betonskih elemenata, otpornih na smrzavanje i sol, sa završnim protukliznim slojem, prema izboru investitora debljine 8 cm na podlogu od sabijene sitne kamene granulacije 0–4 mm debljine 4 cm, te zapunjavanje reški pijeskom.</t>
  </si>
  <si>
    <t>60 x 120 cm</t>
  </si>
  <si>
    <t>V4 - razvijena širina</t>
  </si>
  <si>
    <t>Dobava i postava Inoks kanalizacijskog okvira 70 x 70 cm, s poklopcem predviđenim za ugradnju betonskih opločnikat, kojma se opločuje ulaz, nosivosti za kolni promet, uključujuć betoniranje - dizanje šahte u razinu opločenja.</t>
  </si>
  <si>
    <t>Iskop zemlje strojno i ručno za postavu rubnika i kamene podloge. Napomena: postojeće betonske podloge se ne skidaju, iskop se vrši samo na zemljanim dijelovima. Dio kvalitetnije zemlje potrebno je deponirati na gradilištu za kasnije poravnavanje. U cijenu je potrebno uključiti i vađenje zelenila, te vađenje i odvoz betonskog postolja za kip.</t>
  </si>
  <si>
    <t>Kombinirano (strojno - ručno) niveliranje i humusiranje spoja opločenog dijela i zelenih površina parcele. Stavkom je obuhvaćeno završno fino planiranje i valjanje, te dvostruko sijanje trave. Koristi se 50 % deponirana zemlja i 50 % humusnog sloja.</t>
  </si>
  <si>
    <t>Izvedba tamponskog sloja nasipa od kamenog materijala (tampon) granulacije 0 - 31,5 mm, na iskopanim dijelovima minimalne debljine 45 cm, a na ostalim dijelovima prem potrebi (postojeće betonske površine). U cijenu stavke uključeno površinsko zatvaranje, planiranje i valjanje posteljice, s točnošću ±0.5 cm, na koti 12 centimetara ispod kote završne obloge. U cijenu je potrebno uključiti postavu varene ljepenke V4 na dijelovima spoja sa zidovima zgrade, horizontalno minimalno 60 cm i vertikalno do visine nivelete opločnika.</t>
  </si>
  <si>
    <t>Dobava i ugradnja pješačkih rubnika 10/20/100 cm u svježi beton  C 25/30. Spojnice se dorađuju cementnim mortom (1:3). U količine su uključeni i rubnici za izradu stepenica, koje se ispunjavaju opločnicima.</t>
  </si>
  <si>
    <t>Razina razrade troškovnika:</t>
  </si>
  <si>
    <t>TROŠKOVNIK</t>
  </si>
  <si>
    <t>Strukovna odrednica troškovnika:</t>
  </si>
  <si>
    <t>Troškovnik građevinsko - obrtničkih radova</t>
  </si>
  <si>
    <t>Naziv projektiranog dijela građevine:</t>
  </si>
  <si>
    <t>za rekonstrukciju ulaza u zgradu B</t>
  </si>
  <si>
    <t>Popis suradnika:</t>
  </si>
  <si>
    <t xml:space="preserve"> </t>
  </si>
  <si>
    <t>Projektant:</t>
  </si>
  <si>
    <t>Zoran Zorko, dipl.ing.arh.</t>
  </si>
  <si>
    <t>Direktor:</t>
  </si>
  <si>
    <t xml:space="preserve">Zoran Zorko dipl.ing.arh </t>
  </si>
  <si>
    <t>Investitor:</t>
  </si>
  <si>
    <t>Visoko gospodarsko učilište u Križevcima, Milislava Demerca 1, 48260 Križevci, OIB: 52375298148</t>
  </si>
  <si>
    <t>Lokacija gradnje:</t>
  </si>
  <si>
    <t>Zgrada B, Križevci, kat.čest.br. 739 i 740, k.o. Križevci</t>
  </si>
  <si>
    <t>Naziv građevine:</t>
  </si>
  <si>
    <t>Visoko gospodarsko učilište - zgrada B</t>
  </si>
  <si>
    <t>Oznaka troškovnika:</t>
  </si>
  <si>
    <t>T-2</t>
  </si>
  <si>
    <t>Mjesto i datum:</t>
  </si>
  <si>
    <t>Križevci, 07/2019</t>
  </si>
  <si>
    <t xml:space="preserve">ZOP: </t>
  </si>
  <si>
    <t>Troškovnik:</t>
  </si>
  <si>
    <t>Građevinsko - obrtničkih radova</t>
  </si>
  <si>
    <t>Broj troškovnika:</t>
  </si>
  <si>
    <t>T.D. Br:</t>
  </si>
  <si>
    <t>2/2019-T</t>
  </si>
  <si>
    <t>Glavni projektant: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</si>
</sst>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##0.00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0"/>
    <numFmt numFmtId="179" formatCode="#,##0.0"/>
    <numFmt numFmtId="180" formatCode="#,##0.0000"/>
    <numFmt numFmtId="181" formatCode="#,##0.00000"/>
    <numFmt numFmtId="182" formatCode="0.0"/>
    <numFmt numFmtId="183" formatCode="_-* #,##0.000\ _K_n_-;\-* #,##0.000\ _K_n_-;_-* &quot;-&quot;??\ _K_n_-;_-@_-"/>
    <numFmt numFmtId="184" formatCode="_-* #,##0.0\ _K_n_-;\-* #,##0.0\ _K_n_-;_-* &quot;-&quot;??\ _K_n_-;_-@_-"/>
    <numFmt numFmtId="185" formatCode="_-* #,##0\ _K_n_-;\-* #,##0\ _K_n_-;_-* &quot;-&quot;??\ _K_n_-;_-@_-"/>
    <numFmt numFmtId="186" formatCode="&quot;True&quot;;&quot;True&quot;;&quot;False&quot;"/>
    <numFmt numFmtId="187" formatCode="[$¥€-2]\ #,##0.00_);[Red]\([$€-2]\ #,##0.00\)"/>
    <numFmt numFmtId="188" formatCode="[$-41A]d\.\ mmmm\ yyyy\."/>
    <numFmt numFmtId="189" formatCode="0&quot;.&quot;"/>
    <numFmt numFmtId="190" formatCode="0&quot;.&quot;0&quot;.&quot;"/>
    <numFmt numFmtId="191" formatCode="0&quot;.&quot;#0&quot;.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rgb="FFFF00FF"/>
      </right>
      <top style="thin">
        <color rgb="FFFF00FF"/>
      </top>
      <bottom style="thin">
        <color rgb="FFFF00FF"/>
      </bottom>
    </border>
    <border>
      <left style="thin">
        <color rgb="FFFF00FF"/>
      </left>
      <right>
        <color indexed="63"/>
      </right>
      <top style="thin">
        <color rgb="FFFF00FF"/>
      </top>
      <bottom style="thin">
        <color rgb="FFFF00FF"/>
      </bottom>
    </border>
    <border>
      <left>
        <color indexed="63"/>
      </left>
      <right>
        <color indexed="63"/>
      </right>
      <top style="thin">
        <color rgb="FFFF00FF"/>
      </top>
      <bottom style="thin">
        <color rgb="FFFF00FF"/>
      </bottom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00FF"/>
      </left>
      <right style="thin">
        <color rgb="FFFF00FF"/>
      </right>
      <top>
        <color indexed="63"/>
      </top>
      <bottom style="thin">
        <color rgb="FFFF00FF"/>
      </bottom>
    </border>
    <border>
      <left style="thin"/>
      <right>
        <color indexed="63"/>
      </right>
      <top style="thin"/>
      <bottom style="thin"/>
    </border>
    <border>
      <left style="medium">
        <color rgb="FFFF00FF"/>
      </left>
      <right style="medium">
        <color rgb="FFFF00FF"/>
      </right>
      <top style="medium">
        <color rgb="FFFF00FF"/>
      </top>
      <bottom style="medium">
        <color rgb="FFFF00F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rgb="FFFF00FF"/>
      </top>
      <bottom style="medium">
        <color rgb="FFFF00FF"/>
      </bottom>
    </border>
    <border>
      <left>
        <color indexed="63"/>
      </left>
      <right style="medium">
        <color rgb="FFFF00FF"/>
      </right>
      <top style="medium">
        <color rgb="FFFF00FF"/>
      </top>
      <bottom style="medium">
        <color rgb="FFFF00FF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 applyProtection="1">
      <alignment wrapText="1"/>
      <protection locked="0"/>
    </xf>
    <xf numFmtId="4" fontId="8" fillId="0" borderId="0" xfId="0" applyNumberFormat="1" applyFont="1" applyFill="1" applyBorder="1" applyAlignment="1">
      <alignment horizontal="center" vertical="top" wrapText="1"/>
    </xf>
    <xf numFmtId="3" fontId="8" fillId="34" borderId="1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35" borderId="0" xfId="0" applyNumberFormat="1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 applyProtection="1">
      <alignment horizontal="right" vertical="top" wrapText="1"/>
      <protection locked="0"/>
    </xf>
    <xf numFmtId="4" fontId="9" fillId="0" borderId="0" xfId="0" applyNumberFormat="1" applyFont="1" applyFill="1" applyBorder="1" applyAlignment="1">
      <alignment horizontal="right" vertical="top" wrapText="1"/>
    </xf>
    <xf numFmtId="4" fontId="8" fillId="35" borderId="0" xfId="0" applyNumberFormat="1" applyFont="1" applyFill="1" applyBorder="1" applyAlignment="1">
      <alignment horizontal="right" vertical="top" wrapText="1"/>
    </xf>
    <xf numFmtId="4" fontId="8" fillId="35" borderId="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 applyProtection="1">
      <alignment horizontal="right" vertical="top" wrapText="1"/>
      <protection locked="0"/>
    </xf>
    <xf numFmtId="4" fontId="8" fillId="0" borderId="0" xfId="0" applyNumberFormat="1" applyFont="1" applyFill="1" applyAlignment="1">
      <alignment horizontal="right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  <protection locked="0"/>
    </xf>
    <xf numFmtId="4" fontId="8" fillId="34" borderId="14" xfId="0" applyNumberFormat="1" applyFont="1" applyFill="1" applyBorder="1" applyAlignment="1">
      <alignment horizontal="center" vertical="top" wrapText="1"/>
    </xf>
    <xf numFmtId="4" fontId="8" fillId="0" borderId="0" xfId="50" applyNumberFormat="1" applyFont="1" applyFill="1" applyBorder="1" applyAlignment="1" applyProtection="1">
      <alignment horizontal="center" vertical="top" wrapText="1"/>
      <protection locked="0"/>
    </xf>
    <xf numFmtId="4" fontId="9" fillId="0" borderId="0" xfId="0" applyNumberFormat="1" applyFont="1" applyFill="1" applyBorder="1" applyAlignment="1" applyProtection="1">
      <alignment horizontal="center" vertical="top" wrapText="1"/>
      <protection locked="0"/>
    </xf>
    <xf numFmtId="4" fontId="8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 applyProtection="1">
      <alignment horizontal="center" vertical="top" wrapText="1"/>
      <protection locked="0"/>
    </xf>
    <xf numFmtId="4" fontId="9" fillId="0" borderId="0" xfId="0" applyNumberFormat="1" applyFont="1" applyBorder="1" applyAlignment="1" applyProtection="1" quotePrefix="1">
      <alignment horizontal="center" vertical="top" wrapText="1"/>
      <protection locked="0"/>
    </xf>
    <xf numFmtId="0" fontId="8" fillId="34" borderId="1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  <protection locked="0"/>
    </xf>
    <xf numFmtId="4" fontId="8" fillId="0" borderId="0" xfId="0" applyNumberFormat="1" applyFont="1" applyBorder="1" applyAlignment="1" applyProtection="1">
      <alignment horizontal="right" vertical="top" wrapText="1"/>
      <protection locked="0"/>
    </xf>
    <xf numFmtId="4" fontId="8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 applyProtection="1">
      <alignment horizontal="right" vertical="top" wrapText="1"/>
      <protection locked="0"/>
    </xf>
    <xf numFmtId="3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34" borderId="14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>
      <alignment horizontal="center" wrapText="1"/>
    </xf>
    <xf numFmtId="3" fontId="8" fillId="34" borderId="15" xfId="0" applyNumberFormat="1" applyFont="1" applyFill="1" applyBorder="1" applyAlignment="1">
      <alignment horizontal="center" vertical="top" wrapText="1"/>
    </xf>
    <xf numFmtId="4" fontId="8" fillId="34" borderId="16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8" fillId="35" borderId="0" xfId="0" applyNumberFormat="1" applyFont="1" applyFill="1" applyBorder="1" applyAlignment="1" applyProtection="1">
      <alignment horizontal="justify" vertical="top" wrapText="1"/>
      <protection locked="0"/>
    </xf>
    <xf numFmtId="0" fontId="8" fillId="35" borderId="0" xfId="0" applyNumberFormat="1" applyFont="1" applyFill="1" applyBorder="1" applyAlignment="1">
      <alignment horizontal="justify" vertical="top" wrapText="1"/>
    </xf>
    <xf numFmtId="0" fontId="8" fillId="0" borderId="0" xfId="50" applyNumberFormat="1" applyFont="1" applyFill="1" applyBorder="1" applyAlignment="1" applyProtection="1">
      <alignment horizontal="justify" vertical="top" wrapText="1"/>
      <protection locked="0"/>
    </xf>
    <xf numFmtId="49" fontId="8" fillId="34" borderId="14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8" fillId="0" borderId="0" xfId="0" applyNumberFormat="1" applyFont="1" applyFill="1" applyAlignment="1" applyProtection="1">
      <alignment horizontal="justify" vertical="top" wrapText="1"/>
      <protection/>
    </xf>
    <xf numFmtId="0" fontId="8" fillId="34" borderId="14" xfId="0" applyNumberFormat="1" applyFont="1" applyFill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9" fillId="0" borderId="0" xfId="0" applyNumberFormat="1" applyFont="1" applyBorder="1" applyAlignment="1" applyProtection="1">
      <alignment horizontal="justify" vertical="top" wrapText="1"/>
      <protection locked="0"/>
    </xf>
    <xf numFmtId="49" fontId="9" fillId="0" borderId="0" xfId="0" applyNumberFormat="1" applyFont="1" applyBorder="1" applyAlignment="1" applyProtection="1">
      <alignment horizontal="justify" vertical="top" wrapText="1"/>
      <protection locked="0"/>
    </xf>
    <xf numFmtId="0" fontId="8" fillId="0" borderId="17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right" wrapText="1"/>
    </xf>
    <xf numFmtId="0" fontId="8" fillId="0" borderId="15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11" fillId="36" borderId="19" xfId="0" applyFont="1" applyFill="1" applyBorder="1" applyAlignment="1">
      <alignment horizontal="center" vertical="top" wrapText="1"/>
    </xf>
    <xf numFmtId="4" fontId="11" fillId="36" borderId="19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top" wrapText="1"/>
    </xf>
    <xf numFmtId="4" fontId="9" fillId="0" borderId="20" xfId="0" applyNumberFormat="1" applyFont="1" applyBorder="1" applyAlignment="1" applyProtection="1" quotePrefix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4" fontId="9" fillId="0" borderId="20" xfId="0" applyNumberFormat="1" applyFont="1" applyFill="1" applyBorder="1" applyAlignment="1" applyProtection="1">
      <alignment horizontal="right" vertical="top" wrapText="1"/>
      <protection locked="0"/>
    </xf>
    <xf numFmtId="3" fontId="9" fillId="0" borderId="21" xfId="0" applyNumberFormat="1" applyFont="1" applyFill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 applyProtection="1">
      <alignment horizontal="center" wrapText="1"/>
      <protection locked="0"/>
    </xf>
    <xf numFmtId="0" fontId="52" fillId="0" borderId="0" xfId="0" applyFont="1" applyBorder="1" applyAlignment="1">
      <alignment horizontal="center" wrapText="1"/>
    </xf>
    <xf numFmtId="49" fontId="8" fillId="0" borderId="18" xfId="0" applyNumberFormat="1" applyFont="1" applyFill="1" applyBorder="1" applyAlignment="1" applyProtection="1">
      <alignment horizontal="justify" vertical="top" wrapText="1"/>
      <protection locked="0"/>
    </xf>
    <xf numFmtId="49" fontId="8" fillId="0" borderId="2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top" wrapText="1"/>
    </xf>
    <xf numFmtId="49" fontId="9" fillId="0" borderId="23" xfId="0" applyNumberFormat="1" applyFont="1" applyBorder="1" applyAlignment="1" applyProtection="1">
      <alignment horizontal="justify" vertical="top" wrapText="1"/>
      <protection/>
    </xf>
    <xf numFmtId="0" fontId="9" fillId="0" borderId="0" xfId="0" applyNumberFormat="1" applyFont="1" applyBorder="1" applyAlignment="1" applyProtection="1">
      <alignment horizontal="justify" vertical="top" wrapText="1"/>
      <protection/>
    </xf>
    <xf numFmtId="0" fontId="9" fillId="36" borderId="21" xfId="0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center" wrapText="1"/>
    </xf>
    <xf numFmtId="3" fontId="9" fillId="34" borderId="21" xfId="0" applyNumberFormat="1" applyFont="1" applyFill="1" applyBorder="1" applyAlignment="1">
      <alignment horizontal="center" vertical="top" wrapText="1"/>
    </xf>
    <xf numFmtId="189" fontId="11" fillId="36" borderId="23" xfId="0" applyNumberFormat="1" applyFont="1" applyFill="1" applyBorder="1" applyAlignment="1">
      <alignment horizontal="center" vertical="top" wrapText="1"/>
    </xf>
    <xf numFmtId="189" fontId="9" fillId="0" borderId="0" xfId="0" applyNumberFormat="1" applyFont="1" applyFill="1" applyBorder="1" applyAlignment="1">
      <alignment horizontal="center" vertical="top" wrapText="1"/>
    </xf>
    <xf numFmtId="189" fontId="8" fillId="0" borderId="0" xfId="0" applyNumberFormat="1" applyFont="1" applyFill="1" applyBorder="1" applyAlignment="1">
      <alignment horizontal="center" vertical="top" wrapText="1"/>
    </xf>
    <xf numFmtId="189" fontId="13" fillId="36" borderId="24" xfId="0" applyNumberFormat="1" applyFont="1" applyFill="1" applyBorder="1" applyAlignment="1">
      <alignment horizontal="center" vertical="top" wrapText="1"/>
    </xf>
    <xf numFmtId="189" fontId="9" fillId="0" borderId="0" xfId="0" applyNumberFormat="1" applyFont="1" applyFill="1" applyBorder="1" applyAlignment="1">
      <alignment horizontal="right" vertical="top" wrapText="1"/>
    </xf>
    <xf numFmtId="189" fontId="8" fillId="0" borderId="18" xfId="0" applyNumberFormat="1" applyFont="1" applyFill="1" applyBorder="1" applyAlignment="1">
      <alignment horizontal="right" vertical="top" wrapText="1"/>
    </xf>
    <xf numFmtId="189" fontId="8" fillId="0" borderId="0" xfId="0" applyNumberFormat="1" applyFont="1" applyFill="1" applyBorder="1" applyAlignment="1">
      <alignment horizontal="right" vertical="top" wrapText="1"/>
    </xf>
    <xf numFmtId="189" fontId="8" fillId="35" borderId="0" xfId="0" applyNumberFormat="1" applyFont="1" applyFill="1" applyBorder="1" applyAlignment="1">
      <alignment horizontal="right" vertical="top" wrapText="1"/>
    </xf>
    <xf numFmtId="189" fontId="8" fillId="34" borderId="18" xfId="0" applyNumberFormat="1" applyFont="1" applyFill="1" applyBorder="1" applyAlignment="1">
      <alignment horizontal="center" vertical="top" wrapText="1"/>
    </xf>
    <xf numFmtId="189" fontId="8" fillId="0" borderId="0" xfId="0" applyNumberFormat="1" applyFont="1" applyFill="1" applyBorder="1" applyAlignment="1" applyProtection="1">
      <alignment horizontal="center" vertical="top" wrapText="1"/>
      <protection locked="0"/>
    </xf>
    <xf numFmtId="189" fontId="8" fillId="0" borderId="0" xfId="0" applyNumberFormat="1" applyFont="1" applyFill="1" applyBorder="1" applyAlignment="1" applyProtection="1">
      <alignment horizontal="right" vertical="top" wrapText="1"/>
      <protection locked="0"/>
    </xf>
    <xf numFmtId="189" fontId="9" fillId="0" borderId="0" xfId="0" applyNumberFormat="1" applyFont="1" applyFill="1" applyBorder="1" applyAlignment="1" applyProtection="1">
      <alignment horizontal="center" vertical="top" wrapText="1"/>
      <protection locked="0"/>
    </xf>
    <xf numFmtId="189" fontId="9" fillId="0" borderId="23" xfId="0" applyNumberFormat="1" applyFont="1" applyFill="1" applyBorder="1" applyAlignment="1" applyProtection="1">
      <alignment horizontal="center" vertical="top" wrapText="1"/>
      <protection/>
    </xf>
    <xf numFmtId="189" fontId="9" fillId="0" borderId="0" xfId="0" applyNumberFormat="1" applyFont="1" applyFill="1" applyBorder="1" applyAlignment="1" applyProtection="1">
      <alignment horizontal="center" vertical="top" wrapText="1"/>
      <protection/>
    </xf>
    <xf numFmtId="3" fontId="9" fillId="0" borderId="25" xfId="0" applyNumberFormat="1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189" fontId="8" fillId="0" borderId="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3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2" fontId="9" fillId="36" borderId="32" xfId="0" applyNumberFormat="1" applyFont="1" applyFill="1" applyBorder="1" applyAlignment="1">
      <alignment horizontal="right" vertical="center" wrapText="1"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9" fillId="36" borderId="23" xfId="0" applyNumberFormat="1" applyFont="1" applyFill="1" applyBorder="1" applyAlignment="1" applyProtection="1">
      <alignment horizontal="right" vertical="center" wrapText="1"/>
      <protection/>
    </xf>
    <xf numFmtId="4" fontId="9" fillId="0" borderId="20" xfId="0" applyNumberFormat="1" applyFont="1" applyBorder="1" applyAlignment="1" applyProtection="1">
      <alignment horizontal="right" vertical="center" wrapText="1"/>
      <protection/>
    </xf>
    <xf numFmtId="4" fontId="8" fillId="34" borderId="16" xfId="0" applyNumberFormat="1" applyFont="1" applyFill="1" applyBorder="1" applyAlignment="1" applyProtection="1">
      <alignment horizontal="right" vertical="center" wrapText="1"/>
      <protection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34" borderId="14" xfId="0" applyNumberFormat="1" applyFont="1" applyFill="1" applyBorder="1" applyAlignment="1" applyProtection="1">
      <alignment horizontal="right" vertical="center" wrapText="1"/>
      <protection/>
    </xf>
    <xf numFmtId="49" fontId="8" fillId="0" borderId="18" xfId="0" applyNumberFormat="1" applyFont="1" applyFill="1" applyBorder="1" applyAlignment="1" applyProtection="1">
      <alignment horizontal="justify" vertical="top"/>
      <protection locked="0"/>
    </xf>
    <xf numFmtId="0" fontId="0" fillId="0" borderId="33" xfId="0" applyBorder="1" applyAlignment="1">
      <alignment/>
    </xf>
    <xf numFmtId="0" fontId="10" fillId="0" borderId="34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0" fontId="8" fillId="0" borderId="19" xfId="0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5" fillId="0" borderId="3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49" fontId="8" fillId="0" borderId="23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top" wrapText="1"/>
    </xf>
    <xf numFmtId="49" fontId="8" fillId="0" borderId="21" xfId="0" applyNumberFormat="1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11" fillId="36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36" borderId="32" xfId="50" applyNumberFormat="1" applyFont="1" applyFill="1" applyBorder="1" applyAlignment="1" applyProtection="1">
      <alignment horizontal="left" vertical="top" wrapText="1"/>
      <protection locked="0"/>
    </xf>
    <xf numFmtId="0" fontId="9" fillId="36" borderId="35" xfId="50" applyNumberFormat="1" applyFont="1" applyFill="1" applyBorder="1" applyAlignment="1" applyProtection="1">
      <alignment horizontal="left" vertical="top" wrapText="1"/>
      <protection locked="0"/>
    </xf>
    <xf numFmtId="0" fontId="9" fillId="36" borderId="26" xfId="50" applyNumberFormat="1" applyFont="1" applyFill="1" applyBorder="1" applyAlignment="1" applyProtection="1">
      <alignment horizontal="left" vertical="top" wrapText="1"/>
      <protection locked="0"/>
    </xf>
    <xf numFmtId="4" fontId="9" fillId="34" borderId="23" xfId="0" applyNumberFormat="1" applyFont="1" applyFill="1" applyBorder="1" applyAlignment="1">
      <alignment horizontal="center" vertical="top" wrapText="1"/>
    </xf>
    <xf numFmtId="4" fontId="9" fillId="34" borderId="20" xfId="0" applyNumberFormat="1" applyFont="1" applyFill="1" applyBorder="1" applyAlignment="1">
      <alignment horizontal="center" vertical="top" wrapText="1"/>
    </xf>
    <xf numFmtId="49" fontId="13" fillId="36" borderId="36" xfId="0" applyNumberFormat="1" applyFont="1" applyFill="1" applyBorder="1" applyAlignment="1" applyProtection="1">
      <alignment horizontal="center" vertical="top" wrapText="1"/>
      <protection/>
    </xf>
    <xf numFmtId="49" fontId="13" fillId="36" borderId="37" xfId="0" applyNumberFormat="1" applyFont="1" applyFill="1" applyBorder="1" applyAlignment="1" applyProtection="1">
      <alignment horizontal="center" vertical="top" wrapText="1"/>
      <protection/>
    </xf>
    <xf numFmtId="0" fontId="9" fillId="36" borderId="32" xfId="0" applyFont="1" applyFill="1" applyBorder="1" applyAlignment="1">
      <alignment horizontal="center" wrapText="1"/>
    </xf>
    <xf numFmtId="0" fontId="9" fillId="36" borderId="3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4" fontId="9" fillId="0" borderId="34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2" fillId="0" borderId="12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top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avadno_TUS_Planet popis" xfId="50"/>
    <cellStyle name="Neutralno" xfId="51"/>
    <cellStyle name="Normal_Protuprovala" xfId="52"/>
    <cellStyle name="Obično 2" xfId="53"/>
    <cellStyle name="Obično 39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workbookViewId="0" topLeftCell="A1">
      <selection activeCell="L45" sqref="L45"/>
    </sheetView>
  </sheetViews>
  <sheetFormatPr defaultColWidth="9.140625" defaultRowHeight="12.75"/>
  <cols>
    <col min="1" max="1" width="16.00390625" style="0" customWidth="1"/>
    <col min="2" max="2" width="27.8515625" style="0" customWidth="1"/>
    <col min="3" max="3" width="17.8515625" style="0" customWidth="1"/>
    <col min="4" max="4" width="11.28125" style="0" customWidth="1"/>
    <col min="5" max="5" width="6.57421875" style="0" customWidth="1"/>
    <col min="6" max="6" width="9.8515625" style="0" customWidth="1"/>
    <col min="7" max="8" width="9.140625" style="0" customWidth="1"/>
  </cols>
  <sheetData>
    <row r="1" spans="1:6" ht="0.75" customHeight="1">
      <c r="A1" s="141"/>
      <c r="B1" s="141"/>
      <c r="C1" s="141"/>
      <c r="D1" s="141"/>
      <c r="E1" s="141"/>
      <c r="F1" s="141"/>
    </row>
    <row r="2" spans="1:6" ht="15">
      <c r="A2" s="127"/>
      <c r="B2" s="128" t="s">
        <v>22</v>
      </c>
      <c r="C2" s="129"/>
      <c r="D2" s="129"/>
      <c r="E2" s="129"/>
      <c r="F2" s="130"/>
    </row>
    <row r="3" spans="1:6" ht="15">
      <c r="A3" s="107"/>
      <c r="B3" s="11" t="s">
        <v>23</v>
      </c>
      <c r="C3" s="10"/>
      <c r="D3" s="10"/>
      <c r="E3" s="10"/>
      <c r="F3" s="131"/>
    </row>
    <row r="4" spans="1:6" ht="15">
      <c r="A4" s="142"/>
      <c r="B4" s="142"/>
      <c r="C4" s="142"/>
      <c r="D4" s="142"/>
      <c r="E4" s="142"/>
      <c r="F4" s="142"/>
    </row>
    <row r="5" spans="1:6" ht="15">
      <c r="A5" s="143"/>
      <c r="B5" s="143"/>
      <c r="C5" s="143"/>
      <c r="D5" s="143"/>
      <c r="E5" s="143"/>
      <c r="F5" s="143"/>
    </row>
    <row r="6" spans="1:6" ht="12.75">
      <c r="A6" s="144" t="s">
        <v>36</v>
      </c>
      <c r="B6" s="145"/>
      <c r="C6" s="144"/>
      <c r="D6" s="148"/>
      <c r="E6" s="148"/>
      <c r="F6" s="145"/>
    </row>
    <row r="7" spans="1:6" ht="12.75">
      <c r="A7" s="146"/>
      <c r="B7" s="147"/>
      <c r="C7" s="144"/>
      <c r="D7" s="148"/>
      <c r="E7" s="148"/>
      <c r="F7" s="145"/>
    </row>
    <row r="8" spans="1:6" ht="12.75">
      <c r="A8" s="149" t="s">
        <v>37</v>
      </c>
      <c r="B8" s="150"/>
      <c r="C8" s="144"/>
      <c r="D8" s="148"/>
      <c r="E8" s="148"/>
      <c r="F8" s="145"/>
    </row>
    <row r="9" spans="1:6" ht="12.75">
      <c r="A9" s="151"/>
      <c r="B9" s="152"/>
      <c r="C9" s="144"/>
      <c r="D9" s="148"/>
      <c r="E9" s="148"/>
      <c r="F9" s="145"/>
    </row>
    <row r="10" spans="1:6" ht="12.75">
      <c r="A10" s="153" t="s">
        <v>38</v>
      </c>
      <c r="B10" s="154"/>
      <c r="C10" s="144"/>
      <c r="D10" s="148"/>
      <c r="E10" s="148"/>
      <c r="F10" s="145"/>
    </row>
    <row r="11" spans="1:6" ht="12.75">
      <c r="A11" s="146"/>
      <c r="B11" s="147"/>
      <c r="C11" s="144"/>
      <c r="D11" s="148"/>
      <c r="E11" s="148"/>
      <c r="F11" s="145"/>
    </row>
    <row r="12" spans="1:6" ht="12.75">
      <c r="A12" s="149" t="s">
        <v>39</v>
      </c>
      <c r="B12" s="155"/>
      <c r="C12" s="144"/>
      <c r="D12" s="148"/>
      <c r="E12" s="148"/>
      <c r="F12" s="145"/>
    </row>
    <row r="13" spans="1:6" ht="12.75">
      <c r="A13" s="156"/>
      <c r="B13" s="157"/>
      <c r="C13" s="144"/>
      <c r="D13" s="148"/>
      <c r="E13" s="148"/>
      <c r="F13" s="145"/>
    </row>
    <row r="14" spans="1:6" ht="12.75">
      <c r="A14" s="153" t="s">
        <v>40</v>
      </c>
      <c r="B14" s="154"/>
      <c r="C14" s="144"/>
      <c r="D14" s="148"/>
      <c r="E14" s="148"/>
      <c r="F14" s="145"/>
    </row>
    <row r="15" spans="1:6" ht="12.75">
      <c r="A15" s="146"/>
      <c r="B15" s="147"/>
      <c r="C15" s="144"/>
      <c r="D15" s="148"/>
      <c r="E15" s="148"/>
      <c r="F15" s="145"/>
    </row>
    <row r="16" spans="1:6" ht="15">
      <c r="A16" s="158"/>
      <c r="B16" s="159"/>
      <c r="C16" s="144"/>
      <c r="D16" s="148"/>
      <c r="E16" s="148"/>
      <c r="F16" s="145"/>
    </row>
    <row r="17" spans="1:6" ht="12.75">
      <c r="A17" s="160" t="s">
        <v>41</v>
      </c>
      <c r="B17" s="161"/>
      <c r="C17" s="144"/>
      <c r="D17" s="148"/>
      <c r="E17" s="148"/>
      <c r="F17" s="145"/>
    </row>
    <row r="18" spans="1:6" ht="12.75">
      <c r="A18" s="162"/>
      <c r="B18" s="161"/>
      <c r="C18" s="144"/>
      <c r="D18" s="148"/>
      <c r="E18" s="148"/>
      <c r="F18" s="145"/>
    </row>
    <row r="19" spans="1:6" ht="12.75">
      <c r="A19" s="162"/>
      <c r="B19" s="161"/>
      <c r="C19" s="144"/>
      <c r="D19" s="148"/>
      <c r="E19" s="148"/>
      <c r="F19" s="145"/>
    </row>
    <row r="20" spans="1:6" ht="12.75">
      <c r="A20" s="162"/>
      <c r="B20" s="161"/>
      <c r="C20" s="144"/>
      <c r="D20" s="148"/>
      <c r="E20" s="148"/>
      <c r="F20" s="145"/>
    </row>
    <row r="21" spans="1:6" ht="12.75">
      <c r="A21" s="162"/>
      <c r="B21" s="161"/>
      <c r="C21" s="144"/>
      <c r="D21" s="148"/>
      <c r="E21" s="148"/>
      <c r="F21" s="145"/>
    </row>
    <row r="22" spans="1:6" ht="12.75">
      <c r="A22" s="162"/>
      <c r="B22" s="161"/>
      <c r="C22" s="144"/>
      <c r="D22" s="148"/>
      <c r="E22" s="148"/>
      <c r="F22" s="145"/>
    </row>
    <row r="23" spans="1:6" ht="12.75">
      <c r="A23" s="162"/>
      <c r="B23" s="161"/>
      <c r="C23" s="144"/>
      <c r="D23" s="148"/>
      <c r="E23" s="148"/>
      <c r="F23" s="145"/>
    </row>
    <row r="24" spans="1:6" ht="12.75">
      <c r="A24" s="162"/>
      <c r="B24" s="161"/>
      <c r="C24" s="144"/>
      <c r="D24" s="148"/>
      <c r="E24" s="148"/>
      <c r="F24" s="145"/>
    </row>
    <row r="25" spans="1:6" ht="12.75">
      <c r="A25" s="162"/>
      <c r="B25" s="161"/>
      <c r="C25" s="144"/>
      <c r="D25" s="148"/>
      <c r="E25" s="148"/>
      <c r="F25" s="145"/>
    </row>
    <row r="26" spans="1:6" ht="12.75">
      <c r="A26" s="142"/>
      <c r="B26" s="142"/>
      <c r="C26" s="142"/>
      <c r="D26" s="142"/>
      <c r="E26" s="142"/>
      <c r="F26" s="142"/>
    </row>
    <row r="27" spans="1:6" ht="12.75">
      <c r="A27" s="163"/>
      <c r="B27" s="163"/>
      <c r="C27" s="163"/>
      <c r="D27" s="163"/>
      <c r="E27" s="163"/>
      <c r="F27" s="163"/>
    </row>
    <row r="28" spans="1:6" ht="12.75">
      <c r="A28" s="163"/>
      <c r="B28" s="163"/>
      <c r="C28" s="163"/>
      <c r="D28" s="163"/>
      <c r="E28" s="163"/>
      <c r="F28" s="163"/>
    </row>
    <row r="29" spans="1:6" ht="12.75">
      <c r="A29" s="163"/>
      <c r="B29" s="163"/>
      <c r="C29" s="163"/>
      <c r="D29" s="163"/>
      <c r="E29" s="163"/>
      <c r="F29" s="163"/>
    </row>
    <row r="30" spans="1:6" ht="12.75">
      <c r="A30" s="163"/>
      <c r="B30" s="163"/>
      <c r="C30" s="163"/>
      <c r="D30" s="163"/>
      <c r="E30" s="163"/>
      <c r="F30" s="163"/>
    </row>
    <row r="31" spans="1:6" ht="12.75">
      <c r="A31" s="163"/>
      <c r="B31" s="163"/>
      <c r="C31" s="163"/>
      <c r="D31" s="163"/>
      <c r="E31" s="163"/>
      <c r="F31" s="163"/>
    </row>
    <row r="32" spans="1:6" ht="12.75">
      <c r="A32" s="163"/>
      <c r="B32" s="163"/>
      <c r="C32" s="163"/>
      <c r="D32" s="163"/>
      <c r="E32" s="163"/>
      <c r="F32" s="163"/>
    </row>
    <row r="33" spans="1:6" ht="12.75">
      <c r="A33" s="163"/>
      <c r="B33" s="163"/>
      <c r="C33" s="163"/>
      <c r="D33" s="163"/>
      <c r="E33" s="163"/>
      <c r="F33" s="163"/>
    </row>
    <row r="34" spans="1:6" ht="95.25" customHeight="1">
      <c r="A34" s="163"/>
      <c r="B34" s="163"/>
      <c r="C34" s="163"/>
      <c r="D34" s="163"/>
      <c r="E34" s="163"/>
      <c r="F34" s="163"/>
    </row>
    <row r="35" spans="1:6" ht="12.75">
      <c r="A35" s="163"/>
      <c r="B35" s="163"/>
      <c r="C35" s="163"/>
      <c r="D35" s="163"/>
      <c r="E35" s="163"/>
      <c r="F35" s="163"/>
    </row>
    <row r="36" spans="1:6" ht="15">
      <c r="A36" s="142"/>
      <c r="B36" s="142"/>
      <c r="C36" s="142"/>
      <c r="D36" s="142"/>
      <c r="E36" s="142"/>
      <c r="F36" s="142"/>
    </row>
    <row r="37" spans="1:6" ht="15">
      <c r="A37" s="132" t="s">
        <v>42</v>
      </c>
      <c r="B37" s="164" t="s">
        <v>43</v>
      </c>
      <c r="C37" s="163"/>
      <c r="D37" s="163"/>
      <c r="E37" s="163"/>
      <c r="F37" s="163"/>
    </row>
    <row r="38" spans="1:6" ht="15">
      <c r="A38" s="143"/>
      <c r="B38" s="143"/>
      <c r="C38" s="143"/>
      <c r="D38" s="143"/>
      <c r="E38" s="143"/>
      <c r="F38" s="143"/>
    </row>
    <row r="39" spans="1:6" ht="15">
      <c r="A39" s="163"/>
      <c r="B39" s="163"/>
      <c r="C39" s="163"/>
      <c r="D39" s="163"/>
      <c r="E39" s="163"/>
      <c r="F39" s="163"/>
    </row>
    <row r="40" spans="1:6" ht="15">
      <c r="A40" s="163"/>
      <c r="B40" s="163"/>
      <c r="C40" s="163"/>
      <c r="D40" s="163"/>
      <c r="E40" s="163"/>
      <c r="F40" s="163"/>
    </row>
    <row r="41" spans="1:6" ht="15">
      <c r="A41" s="132" t="s">
        <v>44</v>
      </c>
      <c r="B41" s="164" t="s">
        <v>45</v>
      </c>
      <c r="C41" s="163"/>
      <c r="D41" s="163"/>
      <c r="E41" s="163"/>
      <c r="F41" s="163"/>
    </row>
    <row r="42" spans="1:6" ht="15">
      <c r="A42" s="163"/>
      <c r="B42" s="163"/>
      <c r="C42" s="163"/>
      <c r="D42" s="163"/>
      <c r="E42" s="163"/>
      <c r="F42" s="163"/>
    </row>
    <row r="43" spans="1:6" ht="15">
      <c r="A43" s="163"/>
      <c r="B43" s="163"/>
      <c r="C43" s="163"/>
      <c r="D43" s="163"/>
      <c r="E43" s="163"/>
      <c r="F43" s="163"/>
    </row>
    <row r="44" spans="1:6" ht="15">
      <c r="A44" s="142"/>
      <c r="B44" s="142"/>
      <c r="C44" s="142"/>
      <c r="D44" s="142"/>
      <c r="E44" s="142"/>
      <c r="F44" s="142"/>
    </row>
    <row r="45" spans="1:6" ht="15">
      <c r="A45" s="163"/>
      <c r="B45" s="163"/>
      <c r="C45" s="163"/>
      <c r="D45" s="163"/>
      <c r="E45" s="163"/>
      <c r="F45" s="163"/>
    </row>
    <row r="46" spans="1:6" ht="15">
      <c r="A46" s="132" t="s">
        <v>46</v>
      </c>
      <c r="B46" s="163" t="s">
        <v>47</v>
      </c>
      <c r="C46" s="163"/>
      <c r="D46" s="163"/>
      <c r="E46" s="163"/>
      <c r="F46" s="163"/>
    </row>
    <row r="47" spans="1:6" ht="15">
      <c r="A47" s="163"/>
      <c r="B47" s="163"/>
      <c r="C47" s="163"/>
      <c r="D47" s="163"/>
      <c r="E47" s="163"/>
      <c r="F47" s="163"/>
    </row>
    <row r="48" spans="1:6" ht="15">
      <c r="A48" s="163"/>
      <c r="B48" s="163"/>
      <c r="C48" s="163"/>
      <c r="D48" s="163"/>
      <c r="E48" s="163"/>
      <c r="F48" s="163"/>
    </row>
    <row r="49" spans="1:6" ht="15">
      <c r="A49" s="163"/>
      <c r="B49" s="163"/>
      <c r="C49" s="163"/>
      <c r="D49" s="163"/>
      <c r="E49" s="163"/>
      <c r="F49" s="163"/>
    </row>
    <row r="50" spans="1:6" ht="12.75">
      <c r="A50" s="133" t="s">
        <v>48</v>
      </c>
      <c r="B50" s="165" t="s">
        <v>49</v>
      </c>
      <c r="C50" s="168"/>
      <c r="D50" s="168"/>
      <c r="E50" s="168"/>
      <c r="F50" s="169"/>
    </row>
    <row r="51" spans="1:6" ht="12.75">
      <c r="A51" s="133" t="s">
        <v>50</v>
      </c>
      <c r="B51" s="170" t="s">
        <v>51</v>
      </c>
      <c r="C51" s="171"/>
      <c r="D51" s="171"/>
      <c r="E51" s="171"/>
      <c r="F51" s="172"/>
    </row>
    <row r="52" spans="1:6" ht="12.75">
      <c r="A52" s="133" t="s">
        <v>52</v>
      </c>
      <c r="B52" s="165" t="s">
        <v>53</v>
      </c>
      <c r="C52" s="166"/>
      <c r="D52" s="166"/>
      <c r="E52" s="166"/>
      <c r="F52" s="167"/>
    </row>
    <row r="53" spans="1:6" ht="12.75">
      <c r="A53" s="133" t="s">
        <v>54</v>
      </c>
      <c r="B53" s="136" t="s">
        <v>55</v>
      </c>
      <c r="C53" s="133" t="s">
        <v>56</v>
      </c>
      <c r="D53" s="136" t="s">
        <v>57</v>
      </c>
      <c r="E53" s="137" t="s">
        <v>58</v>
      </c>
      <c r="F53" s="138" t="s">
        <v>43</v>
      </c>
    </row>
    <row r="54" spans="1:6" ht="12.75">
      <c r="A54" s="133" t="s">
        <v>59</v>
      </c>
      <c r="B54" s="139" t="s">
        <v>60</v>
      </c>
      <c r="C54" s="135"/>
      <c r="D54" s="133" t="s">
        <v>61</v>
      </c>
      <c r="E54" s="137" t="s">
        <v>62</v>
      </c>
      <c r="F54" s="138" t="s">
        <v>63</v>
      </c>
    </row>
    <row r="55" spans="1:6" ht="12.75">
      <c r="A55" s="133" t="s">
        <v>64</v>
      </c>
      <c r="B55" s="136" t="s">
        <v>43</v>
      </c>
      <c r="C55" s="133" t="s">
        <v>44</v>
      </c>
      <c r="D55" s="139" t="s">
        <v>45</v>
      </c>
      <c r="E55" s="134"/>
      <c r="F55" s="135"/>
    </row>
    <row r="56" spans="1:6" ht="15">
      <c r="A56" s="140"/>
      <c r="B56" s="140"/>
      <c r="C56" s="140"/>
      <c r="D56" s="140"/>
      <c r="E56" s="140"/>
      <c r="F56" s="140"/>
    </row>
  </sheetData>
  <sheetProtection/>
  <mergeCells count="29">
    <mergeCell ref="B52:F52"/>
    <mergeCell ref="B46:F46"/>
    <mergeCell ref="A47:F47"/>
    <mergeCell ref="A48:F48"/>
    <mergeCell ref="A49:F49"/>
    <mergeCell ref="B50:F50"/>
    <mergeCell ref="B51:F51"/>
    <mergeCell ref="A40:F40"/>
    <mergeCell ref="B41:F41"/>
    <mergeCell ref="A42:F42"/>
    <mergeCell ref="A43:F43"/>
    <mergeCell ref="A44:F44"/>
    <mergeCell ref="A45:F45"/>
    <mergeCell ref="A17:B25"/>
    <mergeCell ref="A26:F35"/>
    <mergeCell ref="A36:F36"/>
    <mergeCell ref="B37:F37"/>
    <mergeCell ref="A38:F38"/>
    <mergeCell ref="A39:F39"/>
    <mergeCell ref="A1:F1"/>
    <mergeCell ref="A4:F4"/>
    <mergeCell ref="A5:F5"/>
    <mergeCell ref="A6:B7"/>
    <mergeCell ref="C6:F25"/>
    <mergeCell ref="A8:B9"/>
    <mergeCell ref="A10:B11"/>
    <mergeCell ref="A12:B13"/>
    <mergeCell ref="A14:B15"/>
    <mergeCell ref="A16:B16"/>
  </mergeCells>
  <printOptions/>
  <pageMargins left="0.984251968503937" right="0.1968503937007874" top="0.1968503937007874" bottom="0.1968503937007874" header="0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Normal="85" zoomScaleSheetLayoutView="100" workbookViewId="0" topLeftCell="A1">
      <selection activeCell="B36" sqref="B36"/>
    </sheetView>
  </sheetViews>
  <sheetFormatPr defaultColWidth="9.140625" defaultRowHeight="12.75"/>
  <cols>
    <col min="1" max="1" width="6.28125" style="91" customWidth="1"/>
    <col min="2" max="2" width="40.7109375" style="56" customWidth="1"/>
    <col min="3" max="3" width="7.7109375" style="33" customWidth="1"/>
    <col min="4" max="4" width="5.7109375" style="13" customWidth="1"/>
    <col min="5" max="5" width="1.7109375" style="13" customWidth="1"/>
    <col min="6" max="6" width="9.7109375" style="9" customWidth="1"/>
    <col min="7" max="7" width="2.7109375" style="7" customWidth="1"/>
    <col min="8" max="8" width="11.7109375" style="40" customWidth="1"/>
    <col min="9" max="9" width="4.7109375" style="13" customWidth="1"/>
    <col min="10" max="10" width="9.140625" style="3" customWidth="1"/>
    <col min="11" max="11" width="4.7109375" style="77" customWidth="1"/>
    <col min="12" max="12" width="14.8515625" style="3" customWidth="1"/>
    <col min="13" max="16384" width="9.140625" style="3" customWidth="1"/>
  </cols>
  <sheetData>
    <row r="1" spans="1:11" s="2" customFormat="1" ht="12.75">
      <c r="A1" s="192"/>
      <c r="B1" s="192"/>
      <c r="C1" s="192"/>
      <c r="D1" s="192"/>
      <c r="E1" s="192"/>
      <c r="F1" s="192"/>
      <c r="G1" s="192"/>
      <c r="H1" s="192"/>
      <c r="I1" s="192"/>
      <c r="K1" s="76"/>
    </row>
    <row r="2" spans="1:9" ht="15">
      <c r="A2" s="111"/>
      <c r="B2" s="112" t="s">
        <v>22</v>
      </c>
      <c r="C2" s="108"/>
      <c r="D2" s="108"/>
      <c r="E2" s="108"/>
      <c r="F2" s="108"/>
      <c r="G2" s="113"/>
      <c r="H2" s="113"/>
      <c r="I2" s="114"/>
    </row>
    <row r="3" spans="1:9" ht="15">
      <c r="A3" s="107"/>
      <c r="B3" s="11" t="s">
        <v>23</v>
      </c>
      <c r="C3" s="10"/>
      <c r="D3" s="10"/>
      <c r="E3" s="10"/>
      <c r="F3" s="10"/>
      <c r="G3" s="109"/>
      <c r="H3" s="109"/>
      <c r="I3" s="110"/>
    </row>
    <row r="4" spans="1:11" s="8" customFormat="1" ht="12.75">
      <c r="A4" s="89" t="s">
        <v>12</v>
      </c>
      <c r="B4" s="64" t="s">
        <v>16</v>
      </c>
      <c r="C4" s="65" t="s">
        <v>9</v>
      </c>
      <c r="D4" s="173" t="s">
        <v>14</v>
      </c>
      <c r="E4" s="174"/>
      <c r="F4" s="173" t="s">
        <v>13</v>
      </c>
      <c r="G4" s="174"/>
      <c r="H4" s="173" t="s">
        <v>17</v>
      </c>
      <c r="I4" s="174"/>
      <c r="K4" s="77"/>
    </row>
    <row r="5" spans="1:22" ht="12.75">
      <c r="A5" s="193"/>
      <c r="B5" s="193"/>
      <c r="C5" s="193"/>
      <c r="D5" s="193"/>
      <c r="E5" s="193"/>
      <c r="F5" s="193"/>
      <c r="G5" s="193"/>
      <c r="H5" s="193"/>
      <c r="I5" s="193"/>
      <c r="M5"/>
      <c r="N5"/>
      <c r="O5"/>
      <c r="P5"/>
      <c r="Q5"/>
      <c r="R5"/>
      <c r="S5"/>
      <c r="T5"/>
      <c r="U5"/>
      <c r="V5"/>
    </row>
    <row r="6" spans="1:22" ht="12.75">
      <c r="A6" s="175" t="s">
        <v>11</v>
      </c>
      <c r="B6" s="175"/>
      <c r="C6" s="175"/>
      <c r="D6" s="175"/>
      <c r="E6" s="175"/>
      <c r="F6" s="175"/>
      <c r="G6" s="175"/>
      <c r="H6" s="175"/>
      <c r="I6" s="175"/>
      <c r="M6"/>
      <c r="N6"/>
      <c r="O6"/>
      <c r="P6"/>
      <c r="Q6"/>
      <c r="R6"/>
      <c r="S6"/>
      <c r="T6"/>
      <c r="U6"/>
      <c r="V6"/>
    </row>
    <row r="7" spans="1:22" ht="12.75">
      <c r="A7" s="90"/>
      <c r="B7" s="62"/>
      <c r="C7" s="188" t="s">
        <v>19</v>
      </c>
      <c r="D7" s="189"/>
      <c r="E7" s="189"/>
      <c r="F7" s="189"/>
      <c r="G7" s="189"/>
      <c r="H7" s="190"/>
      <c r="I7" s="63" t="s">
        <v>10</v>
      </c>
      <c r="K7" s="191"/>
      <c r="L7" s="191"/>
      <c r="M7" s="191"/>
      <c r="N7" s="191"/>
      <c r="O7"/>
      <c r="P7"/>
      <c r="Q7"/>
      <c r="R7"/>
      <c r="S7"/>
      <c r="T7"/>
      <c r="U7"/>
      <c r="V7"/>
    </row>
    <row r="8" spans="2:22" ht="13.5" thickBot="1">
      <c r="B8" s="44"/>
      <c r="C8" s="29"/>
      <c r="D8" s="12"/>
      <c r="E8" s="12"/>
      <c r="F8" s="23"/>
      <c r="G8" s="12"/>
      <c r="H8" s="23"/>
      <c r="I8" s="12"/>
      <c r="M8"/>
      <c r="N8"/>
      <c r="O8"/>
      <c r="P8"/>
      <c r="Q8"/>
      <c r="R8"/>
      <c r="S8"/>
      <c r="T8"/>
      <c r="U8"/>
      <c r="V8"/>
    </row>
    <row r="9" spans="1:22" s="75" customFormat="1" ht="14.25" thickBot="1">
      <c r="A9" s="92">
        <f>'Stavke troškovnika'!A1</f>
        <v>1</v>
      </c>
      <c r="B9" s="181" t="str">
        <f>'Stavke troškovnika'!B1</f>
        <v>Zemljani radovi</v>
      </c>
      <c r="C9" s="181"/>
      <c r="D9" s="181"/>
      <c r="E9" s="181"/>
      <c r="F9" s="181"/>
      <c r="G9" s="181"/>
      <c r="H9" s="181"/>
      <c r="I9" s="182"/>
      <c r="K9" s="77"/>
      <c r="M9"/>
      <c r="N9"/>
      <c r="O9"/>
      <c r="P9"/>
      <c r="Q9"/>
      <c r="R9"/>
      <c r="S9"/>
      <c r="T9"/>
      <c r="U9"/>
      <c r="V9"/>
    </row>
    <row r="10" spans="1:22" ht="12.75">
      <c r="A10" s="93"/>
      <c r="B10" s="48"/>
      <c r="C10" s="5"/>
      <c r="D10" s="18"/>
      <c r="E10" s="18"/>
      <c r="F10" s="24"/>
      <c r="G10" s="18"/>
      <c r="H10" s="24"/>
      <c r="M10"/>
      <c r="N10"/>
      <c r="O10"/>
      <c r="P10"/>
      <c r="Q10"/>
      <c r="R10"/>
      <c r="S10"/>
      <c r="T10"/>
      <c r="U10"/>
      <c r="V10"/>
    </row>
    <row r="11" spans="1:22" ht="102">
      <c r="A11" s="94" t="str">
        <f>$A$9&amp;"."&amp;K11&amp;"."</f>
        <v>1.1.</v>
      </c>
      <c r="B11" s="126" t="s">
        <v>32</v>
      </c>
      <c r="C11" s="5"/>
      <c r="D11" s="19"/>
      <c r="E11" s="19"/>
      <c r="G11" s="19"/>
      <c r="H11" s="9"/>
      <c r="K11" s="77">
        <f>K8+1</f>
        <v>1</v>
      </c>
      <c r="M11"/>
      <c r="N11"/>
      <c r="O11"/>
      <c r="P11"/>
      <c r="Q11"/>
      <c r="R11"/>
      <c r="S11"/>
      <c r="T11"/>
      <c r="U11"/>
      <c r="V11"/>
    </row>
    <row r="12" spans="1:22" ht="12.75">
      <c r="A12" s="95"/>
      <c r="B12" s="81"/>
      <c r="C12" s="74">
        <v>45</v>
      </c>
      <c r="D12" s="59" t="s">
        <v>15</v>
      </c>
      <c r="E12" s="59" t="s">
        <v>1</v>
      </c>
      <c r="F12" s="60">
        <v>0</v>
      </c>
      <c r="G12" s="61" t="s">
        <v>4</v>
      </c>
      <c r="H12" s="122">
        <f>C12*F12</f>
        <v>0</v>
      </c>
      <c r="I12" s="45" t="str">
        <f>$I$7</f>
        <v>kn</v>
      </c>
      <c r="M12"/>
      <c r="N12"/>
      <c r="O12"/>
      <c r="P12"/>
      <c r="Q12"/>
      <c r="R12"/>
      <c r="S12"/>
      <c r="T12"/>
      <c r="U12"/>
      <c r="V12"/>
    </row>
    <row r="13" spans="1:9" ht="12.75">
      <c r="A13" s="96"/>
      <c r="B13" s="49"/>
      <c r="C13" s="26"/>
      <c r="D13" s="21"/>
      <c r="E13" s="21"/>
      <c r="F13" s="25"/>
      <c r="G13" s="21"/>
      <c r="H13" s="123"/>
      <c r="I13" s="22"/>
    </row>
    <row r="14" spans="1:11" ht="153">
      <c r="A14" s="94" t="str">
        <f>$A$9&amp;"."&amp;K14&amp;"."</f>
        <v>1.2.</v>
      </c>
      <c r="B14" s="80" t="s">
        <v>34</v>
      </c>
      <c r="C14" s="5"/>
      <c r="D14" s="19"/>
      <c r="E14" s="19"/>
      <c r="G14" s="19"/>
      <c r="H14" s="124"/>
      <c r="K14" s="77">
        <f>K11+1</f>
        <v>2</v>
      </c>
    </row>
    <row r="15" spans="1:9" ht="12.75">
      <c r="A15" s="95"/>
      <c r="B15" s="81"/>
      <c r="C15" s="87">
        <v>74</v>
      </c>
      <c r="D15" s="59" t="s">
        <v>15</v>
      </c>
      <c r="E15" s="59" t="s">
        <v>1</v>
      </c>
      <c r="F15" s="60">
        <v>0</v>
      </c>
      <c r="G15" s="61" t="s">
        <v>4</v>
      </c>
      <c r="H15" s="122">
        <f>C15*F15</f>
        <v>0</v>
      </c>
      <c r="I15" s="45" t="str">
        <f>$I$7</f>
        <v>kn</v>
      </c>
    </row>
    <row r="16" spans="1:9" ht="12.75">
      <c r="A16" s="95"/>
      <c r="B16" s="81" t="s">
        <v>30</v>
      </c>
      <c r="C16" s="87">
        <v>28</v>
      </c>
      <c r="D16" s="59" t="s">
        <v>2</v>
      </c>
      <c r="E16" s="59" t="s">
        <v>1</v>
      </c>
      <c r="F16" s="60">
        <v>0</v>
      </c>
      <c r="G16" s="61" t="s">
        <v>4</v>
      </c>
      <c r="H16" s="122">
        <f>C16*F16</f>
        <v>0</v>
      </c>
      <c r="I16" s="45" t="str">
        <f>$I$7</f>
        <v>kn</v>
      </c>
    </row>
    <row r="17" spans="1:9" ht="12.75">
      <c r="A17" s="96"/>
      <c r="B17" s="50"/>
      <c r="C17" s="26"/>
      <c r="D17" s="21"/>
      <c r="E17" s="21"/>
      <c r="F17" s="26"/>
      <c r="G17" s="21"/>
      <c r="H17" s="123"/>
      <c r="I17" s="21"/>
    </row>
    <row r="18" spans="1:11" ht="76.5">
      <c r="A18" s="94" t="str">
        <f>$A$9&amp;"."&amp;K18&amp;"."</f>
        <v>1.3.</v>
      </c>
      <c r="B18" s="80" t="s">
        <v>33</v>
      </c>
      <c r="C18" s="5"/>
      <c r="D18" s="19"/>
      <c r="E18" s="19"/>
      <c r="G18" s="19"/>
      <c r="H18" s="124"/>
      <c r="K18" s="77">
        <f>K14+1</f>
        <v>3</v>
      </c>
    </row>
    <row r="19" spans="1:9" ht="12.75">
      <c r="A19" s="95"/>
      <c r="B19" s="81"/>
      <c r="C19" s="87">
        <v>24</v>
      </c>
      <c r="D19" s="59" t="s">
        <v>15</v>
      </c>
      <c r="E19" s="59" t="s">
        <v>1</v>
      </c>
      <c r="F19" s="60">
        <v>0</v>
      </c>
      <c r="G19" s="61" t="s">
        <v>4</v>
      </c>
      <c r="H19" s="122">
        <f>C19*F19</f>
        <v>0</v>
      </c>
      <c r="I19" s="45" t="str">
        <f>$I$7</f>
        <v>kn</v>
      </c>
    </row>
    <row r="20" spans="1:9" ht="12.75">
      <c r="A20" s="96"/>
      <c r="B20" s="50"/>
      <c r="C20" s="26"/>
      <c r="D20" s="21"/>
      <c r="E20" s="21"/>
      <c r="F20" s="26"/>
      <c r="G20" s="21"/>
      <c r="H20" s="123"/>
      <c r="I20" s="21"/>
    </row>
    <row r="21" spans="1:11" ht="12.75">
      <c r="A21" s="97">
        <f>$A$9</f>
        <v>1</v>
      </c>
      <c r="B21" s="52" t="str">
        <f>$B$9</f>
        <v>Zemljani radovi</v>
      </c>
      <c r="C21" s="30"/>
      <c r="D21" s="36"/>
      <c r="E21" s="43"/>
      <c r="F21" s="47" t="s">
        <v>7</v>
      </c>
      <c r="G21" s="46"/>
      <c r="H21" s="125">
        <f>SUM(H12:H19)</f>
        <v>0</v>
      </c>
      <c r="I21" s="6" t="str">
        <f>$I$12</f>
        <v>kn</v>
      </c>
      <c r="J21" s="4"/>
      <c r="K21" s="78"/>
    </row>
    <row r="22" spans="1:9" ht="12.75">
      <c r="A22" s="98"/>
      <c r="B22" s="51"/>
      <c r="C22" s="31"/>
      <c r="D22" s="1"/>
      <c r="E22" s="1"/>
      <c r="G22" s="5"/>
      <c r="H22" s="39"/>
      <c r="I22" s="15"/>
    </row>
    <row r="23" spans="1:9" ht="13.5" thickBot="1">
      <c r="A23" s="98"/>
      <c r="B23" s="51"/>
      <c r="C23" s="5"/>
      <c r="D23" s="1"/>
      <c r="E23" s="1"/>
      <c r="G23" s="5"/>
      <c r="H23" s="39"/>
      <c r="I23" s="14"/>
    </row>
    <row r="24" spans="1:11" s="75" customFormat="1" ht="14.25" thickBot="1">
      <c r="A24" s="92">
        <f>'Stavke troškovnika'!A2</f>
        <v>2</v>
      </c>
      <c r="B24" s="181" t="str">
        <f>'Stavke troškovnika'!B2</f>
        <v>Betonski i armirano - betonski radovi</v>
      </c>
      <c r="C24" s="181"/>
      <c r="D24" s="181"/>
      <c r="E24" s="181"/>
      <c r="F24" s="181"/>
      <c r="G24" s="181"/>
      <c r="H24" s="181"/>
      <c r="I24" s="182"/>
      <c r="K24" s="77"/>
    </row>
    <row r="25" spans="1:9" ht="12.75">
      <c r="A25" s="99"/>
      <c r="B25" s="53"/>
      <c r="C25" s="32"/>
      <c r="D25" s="20"/>
      <c r="E25" s="20"/>
      <c r="F25" s="27"/>
      <c r="G25" s="20"/>
      <c r="H25" s="27"/>
      <c r="I25" s="14"/>
    </row>
    <row r="26" spans="1:11" ht="63.75">
      <c r="A26" s="94" t="str">
        <f>$A$24&amp;"."&amp;K26&amp;"."</f>
        <v>2.1.</v>
      </c>
      <c r="B26" s="80" t="s">
        <v>24</v>
      </c>
      <c r="C26" s="5"/>
      <c r="D26" s="19"/>
      <c r="E26" s="19"/>
      <c r="G26" s="19"/>
      <c r="H26" s="9"/>
      <c r="K26" s="77">
        <f>K23+1</f>
        <v>1</v>
      </c>
    </row>
    <row r="27" spans="1:9" ht="12.75">
      <c r="A27" s="95"/>
      <c r="B27" s="81" t="s">
        <v>29</v>
      </c>
      <c r="C27" s="86">
        <v>2</v>
      </c>
      <c r="D27" s="59" t="s">
        <v>0</v>
      </c>
      <c r="E27" s="59" t="s">
        <v>1</v>
      </c>
      <c r="F27" s="60">
        <v>0</v>
      </c>
      <c r="G27" s="61" t="s">
        <v>4</v>
      </c>
      <c r="H27" s="122">
        <f>C27*F27</f>
        <v>0</v>
      </c>
      <c r="I27" s="45" t="str">
        <f>$I$7</f>
        <v>kn</v>
      </c>
    </row>
    <row r="28" spans="1:9" ht="12.75">
      <c r="A28" s="96"/>
      <c r="B28" s="49"/>
      <c r="C28" s="26"/>
      <c r="D28" s="21"/>
      <c r="E28" s="21"/>
      <c r="F28" s="25"/>
      <c r="G28" s="21"/>
      <c r="H28" s="123"/>
      <c r="I28" s="22"/>
    </row>
    <row r="29" spans="1:11" ht="63.75">
      <c r="A29" s="94" t="str">
        <f>$A$24&amp;"."&amp;K29&amp;"."</f>
        <v>2.2.</v>
      </c>
      <c r="B29" s="80" t="s">
        <v>31</v>
      </c>
      <c r="C29" s="5"/>
      <c r="D29" s="19"/>
      <c r="E29" s="19"/>
      <c r="G29" s="19"/>
      <c r="H29" s="124"/>
      <c r="K29" s="77">
        <f>K26+1</f>
        <v>2</v>
      </c>
    </row>
    <row r="30" spans="1:9" ht="12.75">
      <c r="A30" s="95"/>
      <c r="B30" s="81"/>
      <c r="C30" s="87">
        <v>2</v>
      </c>
      <c r="D30" s="59" t="s">
        <v>25</v>
      </c>
      <c r="E30" s="59" t="s">
        <v>1</v>
      </c>
      <c r="F30" s="60">
        <v>0</v>
      </c>
      <c r="G30" s="61" t="s">
        <v>4</v>
      </c>
      <c r="H30" s="122">
        <f>C30*F30</f>
        <v>0</v>
      </c>
      <c r="I30" s="45" t="str">
        <f>$I$7</f>
        <v>kn</v>
      </c>
    </row>
    <row r="31" spans="1:9" ht="12.75">
      <c r="A31" s="96"/>
      <c r="B31" s="49"/>
      <c r="C31" s="26"/>
      <c r="D31" s="21"/>
      <c r="E31" s="21"/>
      <c r="F31" s="25"/>
      <c r="G31" s="21"/>
      <c r="H31" s="123"/>
      <c r="I31" s="22"/>
    </row>
    <row r="32" spans="1:9" ht="12.75">
      <c r="A32" s="97">
        <f>$A$24</f>
        <v>2</v>
      </c>
      <c r="B32" s="52" t="str">
        <f>$B$24</f>
        <v>Betonski i armirano - betonski radovi</v>
      </c>
      <c r="C32" s="30"/>
      <c r="D32" s="36"/>
      <c r="E32" s="43"/>
      <c r="F32" s="47" t="s">
        <v>7</v>
      </c>
      <c r="G32" s="46"/>
      <c r="H32" s="121">
        <f>SUM(H27:H30)</f>
        <v>0</v>
      </c>
      <c r="I32" s="46" t="s">
        <v>10</v>
      </c>
    </row>
    <row r="33" spans="1:8" ht="13.5" thickBot="1">
      <c r="A33" s="98"/>
      <c r="B33" s="54"/>
      <c r="C33" s="29"/>
      <c r="D33" s="17"/>
      <c r="E33" s="17"/>
      <c r="G33" s="17"/>
      <c r="H33" s="9"/>
    </row>
    <row r="34" spans="1:11" s="75" customFormat="1" ht="14.25" thickBot="1">
      <c r="A34" s="92">
        <f>'Stavke troškovnika'!A3</f>
        <v>3</v>
      </c>
      <c r="B34" s="181" t="str">
        <f>'Stavke troškovnika'!B3</f>
        <v>Rubnici i pješačke staze</v>
      </c>
      <c r="C34" s="181"/>
      <c r="D34" s="181"/>
      <c r="E34" s="181"/>
      <c r="F34" s="181"/>
      <c r="G34" s="181"/>
      <c r="H34" s="181"/>
      <c r="I34" s="182"/>
      <c r="K34" s="79"/>
    </row>
    <row r="35" spans="1:9" ht="12.75">
      <c r="A35" s="95"/>
      <c r="B35" s="53"/>
      <c r="C35" s="32"/>
      <c r="D35" s="37"/>
      <c r="E35" s="37"/>
      <c r="F35" s="28"/>
      <c r="G35" s="37"/>
      <c r="H35" s="28"/>
      <c r="I35" s="14"/>
    </row>
    <row r="36" spans="1:11" ht="63.75">
      <c r="A36" s="94" t="str">
        <f>$A$34&amp;"."&amp;K36&amp;"."</f>
        <v>3.1.</v>
      </c>
      <c r="B36" s="80" t="s">
        <v>35</v>
      </c>
      <c r="C36" s="5"/>
      <c r="D36" s="19"/>
      <c r="E36" s="19"/>
      <c r="G36" s="19"/>
      <c r="H36" s="9"/>
      <c r="K36" s="77">
        <f>K33+1</f>
        <v>1</v>
      </c>
    </row>
    <row r="37" spans="1:9" ht="12.75">
      <c r="A37" s="95"/>
      <c r="B37" s="81"/>
      <c r="C37" s="86">
        <v>81</v>
      </c>
      <c r="D37" s="59" t="s">
        <v>3</v>
      </c>
      <c r="E37" s="59" t="s">
        <v>1</v>
      </c>
      <c r="F37" s="60">
        <v>0</v>
      </c>
      <c r="G37" s="61" t="s">
        <v>4</v>
      </c>
      <c r="H37" s="122">
        <f>C37*F37</f>
        <v>0</v>
      </c>
      <c r="I37" s="45" t="str">
        <f>$I$7</f>
        <v>kn</v>
      </c>
    </row>
    <row r="38" spans="1:9" ht="12.75">
      <c r="A38" s="96"/>
      <c r="B38" s="49"/>
      <c r="C38" s="26"/>
      <c r="D38" s="21"/>
      <c r="E38" s="21"/>
      <c r="F38" s="25"/>
      <c r="G38" s="21"/>
      <c r="H38" s="123"/>
      <c r="I38" s="22"/>
    </row>
    <row r="39" spans="1:11" ht="63.75">
      <c r="A39" s="94" t="str">
        <f>$A$34&amp;"."&amp;K39&amp;"."</f>
        <v>3.2.</v>
      </c>
      <c r="B39" s="80" t="s">
        <v>26</v>
      </c>
      <c r="C39" s="5"/>
      <c r="D39" s="19"/>
      <c r="E39" s="19"/>
      <c r="G39" s="19"/>
      <c r="H39" s="124"/>
      <c r="K39" s="77">
        <f>$K$11+1</f>
        <v>2</v>
      </c>
    </row>
    <row r="40" spans="1:9" ht="12.75">
      <c r="A40" s="95"/>
      <c r="B40" s="81" t="s">
        <v>27</v>
      </c>
      <c r="C40" s="86">
        <v>1</v>
      </c>
      <c r="D40" s="59" t="s">
        <v>0</v>
      </c>
      <c r="E40" s="59" t="s">
        <v>1</v>
      </c>
      <c r="F40" s="60">
        <v>0</v>
      </c>
      <c r="G40" s="61" t="s">
        <v>4</v>
      </c>
      <c r="H40" s="122">
        <f>C40*F40</f>
        <v>0</v>
      </c>
      <c r="I40" s="45" t="s">
        <v>10</v>
      </c>
    </row>
    <row r="41" spans="1:9" ht="12.75">
      <c r="A41" s="96"/>
      <c r="B41" s="49"/>
      <c r="C41" s="26"/>
      <c r="D41" s="21"/>
      <c r="E41" s="21"/>
      <c r="F41" s="25"/>
      <c r="G41" s="21"/>
      <c r="H41" s="123"/>
      <c r="I41" s="22"/>
    </row>
    <row r="42" spans="1:11" ht="76.5">
      <c r="A42" s="94" t="str">
        <f>$A$34&amp;"."&amp;K42&amp;"."</f>
        <v>3.3.</v>
      </c>
      <c r="B42" s="80" t="s">
        <v>28</v>
      </c>
      <c r="C42" s="5"/>
      <c r="D42" s="19"/>
      <c r="E42" s="19"/>
      <c r="G42" s="19"/>
      <c r="H42" s="124"/>
      <c r="K42" s="77">
        <f>K39+1</f>
        <v>3</v>
      </c>
    </row>
    <row r="43" spans="1:9" ht="12.75">
      <c r="A43" s="95"/>
      <c r="B43" s="81"/>
      <c r="C43" s="86">
        <v>175</v>
      </c>
      <c r="D43" s="59" t="s">
        <v>2</v>
      </c>
      <c r="E43" s="59" t="s">
        <v>1</v>
      </c>
      <c r="F43" s="60">
        <v>0</v>
      </c>
      <c r="G43" s="61" t="s">
        <v>4</v>
      </c>
      <c r="H43" s="122">
        <f>C43*F43</f>
        <v>0</v>
      </c>
      <c r="I43" s="45" t="str">
        <f>$I$7</f>
        <v>kn</v>
      </c>
    </row>
    <row r="44" spans="1:9" ht="12.75">
      <c r="A44" s="96"/>
      <c r="B44" s="50"/>
      <c r="C44" s="26"/>
      <c r="D44" s="21"/>
      <c r="E44" s="21"/>
      <c r="F44" s="26"/>
      <c r="G44" s="21"/>
      <c r="H44" s="123"/>
      <c r="I44" s="21"/>
    </row>
    <row r="45" spans="1:9" ht="12.75">
      <c r="A45" s="97">
        <f>$A$34</f>
        <v>3</v>
      </c>
      <c r="B45" s="55" t="str">
        <f>$B$34</f>
        <v>Rubnici i pješačke staze</v>
      </c>
      <c r="C45" s="30"/>
      <c r="D45" s="36"/>
      <c r="E45" s="43"/>
      <c r="F45" s="47" t="s">
        <v>7</v>
      </c>
      <c r="G45" s="46"/>
      <c r="H45" s="121">
        <f>SUM(H37:H44)</f>
        <v>0</v>
      </c>
      <c r="I45" s="46" t="s">
        <v>10</v>
      </c>
    </row>
    <row r="46" ht="12.75">
      <c r="I46" s="14"/>
    </row>
    <row r="47" ht="12.75">
      <c r="I47" s="14"/>
    </row>
    <row r="48" ht="13.5" thickBot="1">
      <c r="I48" s="14"/>
    </row>
    <row r="49" spans="1:9" ht="14.25" thickBot="1" thickTop="1">
      <c r="A49" s="176" t="s">
        <v>5</v>
      </c>
      <c r="B49" s="177"/>
      <c r="C49" s="177"/>
      <c r="D49" s="177"/>
      <c r="E49" s="177"/>
      <c r="F49" s="177"/>
      <c r="G49" s="177"/>
      <c r="H49" s="177"/>
      <c r="I49" s="178"/>
    </row>
    <row r="50" spans="1:9" ht="13.5" thickTop="1">
      <c r="A50" s="100"/>
      <c r="B50" s="57"/>
      <c r="C50" s="34"/>
      <c r="D50" s="38"/>
      <c r="E50" s="38"/>
      <c r="F50" s="27"/>
      <c r="G50" s="42"/>
      <c r="H50" s="41"/>
      <c r="I50" s="16"/>
    </row>
    <row r="51" spans="1:9" ht="12.75">
      <c r="A51" s="100"/>
      <c r="B51" s="57"/>
      <c r="C51" s="34"/>
      <c r="D51" s="38"/>
      <c r="E51" s="38"/>
      <c r="F51" s="27"/>
      <c r="G51" s="42"/>
      <c r="H51" s="41"/>
      <c r="I51" s="16"/>
    </row>
    <row r="52" spans="1:9" ht="12.75">
      <c r="A52" s="101">
        <f>$A$9</f>
        <v>1</v>
      </c>
      <c r="B52" s="83" t="str">
        <f>$B$9</f>
        <v>Zemljani radovi</v>
      </c>
      <c r="C52" s="69"/>
      <c r="D52" s="70"/>
      <c r="E52" s="70"/>
      <c r="F52" s="71"/>
      <c r="G52" s="72"/>
      <c r="H52" s="116">
        <f>$H$21</f>
        <v>0</v>
      </c>
      <c r="I52" s="73" t="str">
        <f>$I$7</f>
        <v>kn</v>
      </c>
    </row>
    <row r="53" spans="1:9" ht="12.75">
      <c r="A53" s="102"/>
      <c r="B53" s="84"/>
      <c r="C53" s="35"/>
      <c r="D53" s="38"/>
      <c r="E53" s="38"/>
      <c r="F53" s="27"/>
      <c r="G53" s="42"/>
      <c r="H53" s="117"/>
      <c r="I53" s="16"/>
    </row>
    <row r="54" spans="1:9" ht="12.75">
      <c r="A54" s="101">
        <f>$A$24</f>
        <v>2</v>
      </c>
      <c r="B54" s="83" t="str">
        <f>$B$24</f>
        <v>Betonski i armirano - betonski radovi</v>
      </c>
      <c r="C54" s="69"/>
      <c r="D54" s="70"/>
      <c r="E54" s="70"/>
      <c r="F54" s="71"/>
      <c r="G54" s="72"/>
      <c r="H54" s="116">
        <f>$H$32</f>
        <v>0</v>
      </c>
      <c r="I54" s="73" t="str">
        <f>$I$7</f>
        <v>kn</v>
      </c>
    </row>
    <row r="55" spans="1:9" ht="12.75">
      <c r="A55" s="102"/>
      <c r="B55" s="84"/>
      <c r="C55" s="35"/>
      <c r="D55" s="38"/>
      <c r="E55" s="38"/>
      <c r="F55" s="27"/>
      <c r="G55" s="42"/>
      <c r="H55" s="117"/>
      <c r="I55" s="16"/>
    </row>
    <row r="56" spans="1:9" ht="12.75">
      <c r="A56" s="101">
        <f>$A$34</f>
        <v>3</v>
      </c>
      <c r="B56" s="83" t="str">
        <f>$B$34</f>
        <v>Rubnici i pješačke staze</v>
      </c>
      <c r="C56" s="69"/>
      <c r="D56" s="70"/>
      <c r="E56" s="70"/>
      <c r="F56" s="71"/>
      <c r="G56" s="72"/>
      <c r="H56" s="116">
        <f>$H$45</f>
        <v>0</v>
      </c>
      <c r="I56" s="73" t="str">
        <f>$I$7</f>
        <v>kn</v>
      </c>
    </row>
    <row r="57" spans="1:9" ht="12.75">
      <c r="A57" s="100"/>
      <c r="B57" s="58"/>
      <c r="C57" s="35"/>
      <c r="D57" s="38"/>
      <c r="E57" s="38"/>
      <c r="F57" s="27"/>
      <c r="G57" s="42"/>
      <c r="H57" s="118"/>
      <c r="I57" s="16"/>
    </row>
    <row r="58" spans="1:9" ht="12.75">
      <c r="A58" s="179" t="s">
        <v>7</v>
      </c>
      <c r="B58" s="180"/>
      <c r="C58" s="180"/>
      <c r="D58" s="180"/>
      <c r="E58" s="180"/>
      <c r="F58" s="180"/>
      <c r="G58" s="88"/>
      <c r="H58" s="119">
        <f>SUM(H52:H56)</f>
        <v>0</v>
      </c>
      <c r="I58" s="85" t="s">
        <v>10</v>
      </c>
    </row>
    <row r="59" spans="1:9" ht="13.5" thickBot="1">
      <c r="A59" s="186" t="s">
        <v>20</v>
      </c>
      <c r="B59" s="187"/>
      <c r="C59" s="187"/>
      <c r="D59" s="187"/>
      <c r="E59" s="187"/>
      <c r="F59" s="187"/>
      <c r="G59" s="103"/>
      <c r="H59" s="120">
        <f>H58*0.25</f>
        <v>0</v>
      </c>
      <c r="I59" s="104" t="s">
        <v>10</v>
      </c>
    </row>
    <row r="60" spans="1:9" ht="14.25" thickBot="1" thickTop="1">
      <c r="A60" s="183" t="s">
        <v>21</v>
      </c>
      <c r="B60" s="184"/>
      <c r="C60" s="184"/>
      <c r="D60" s="184"/>
      <c r="E60" s="184"/>
      <c r="F60" s="184"/>
      <c r="G60" s="185"/>
      <c r="H60" s="115">
        <f>SUM(H58:H59)</f>
        <v>0</v>
      </c>
      <c r="I60" s="105" t="s">
        <v>10</v>
      </c>
    </row>
    <row r="61" ht="13.5" thickTop="1">
      <c r="A61" s="106"/>
    </row>
    <row r="62" spans="1:9" ht="12.75">
      <c r="A62" s="100"/>
      <c r="B62" s="58"/>
      <c r="C62" s="35"/>
      <c r="D62" s="38"/>
      <c r="E62" s="38"/>
      <c r="F62" s="27"/>
      <c r="G62" s="42"/>
      <c r="H62" s="41"/>
      <c r="I62" s="16"/>
    </row>
  </sheetData>
  <sheetProtection/>
  <mergeCells count="16">
    <mergeCell ref="A60:G60"/>
    <mergeCell ref="A59:F59"/>
    <mergeCell ref="C7:H7"/>
    <mergeCell ref="B24:I24"/>
    <mergeCell ref="K7:N7"/>
    <mergeCell ref="A1:I1"/>
    <mergeCell ref="A5:I5"/>
    <mergeCell ref="H4:I4"/>
    <mergeCell ref="D4:E4"/>
    <mergeCell ref="F4:G4"/>
    <mergeCell ref="A6:I6"/>
    <mergeCell ref="A49:I49"/>
    <mergeCell ref="A58:F58"/>
    <mergeCell ref="B9:I9"/>
    <mergeCell ref="B34:I34"/>
  </mergeCells>
  <printOptions/>
  <pageMargins left="0.984251968503937" right="0.1968503937007874" top="0.1968503937007874" bottom="0.3937007874015748" header="0" footer="0.1968503937007874"/>
  <pageSetup orientation="portrait" paperSize="9" r:id="rId1"/>
  <headerFooter>
    <oddFooter>&amp;RStranica &amp;P od &amp;N</oddFooter>
  </headerFooter>
  <rowBreaks count="1" manualBreakCount="1">
    <brk id="3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SheetLayoutView="100" workbookViewId="0" topLeftCell="A1">
      <selection activeCell="A4" sqref="A4:IV4"/>
    </sheetView>
  </sheetViews>
  <sheetFormatPr defaultColWidth="9.140625" defaultRowHeight="15" customHeight="1"/>
  <cols>
    <col min="1" max="1" width="9.140625" style="82" customWidth="1"/>
    <col min="2" max="2" width="40.140625" style="66" customWidth="1"/>
    <col min="3" max="3" width="4.57421875" style="67" hidden="1" customWidth="1"/>
    <col min="4" max="5" width="9.140625" style="67" hidden="1" customWidth="1"/>
    <col min="6" max="16384" width="9.140625" style="67" customWidth="1"/>
  </cols>
  <sheetData>
    <row r="1" spans="1:2" ht="15" customHeight="1">
      <c r="A1" s="82">
        <v>1</v>
      </c>
      <c r="B1" s="66" t="s">
        <v>18</v>
      </c>
    </row>
    <row r="2" spans="1:2" ht="15" customHeight="1">
      <c r="A2" s="82">
        <v>2</v>
      </c>
      <c r="B2" s="68" t="s">
        <v>6</v>
      </c>
    </row>
    <row r="3" spans="1:2" ht="15" customHeight="1">
      <c r="A3" s="82">
        <v>3</v>
      </c>
      <c r="B3" s="68" t="s">
        <v>8</v>
      </c>
    </row>
    <row r="14" ht="15" customHeight="1">
      <c r="B14" s="68"/>
    </row>
    <row r="17" ht="15" customHeight="1">
      <c r="B17" s="68"/>
    </row>
    <row r="18" ht="15" customHeight="1">
      <c r="B18" s="68"/>
    </row>
    <row r="19" ht="15" customHeight="1">
      <c r="B19" s="68"/>
    </row>
    <row r="20" ht="15" customHeight="1">
      <c r="B20" s="68"/>
    </row>
    <row r="21" ht="15" customHeight="1">
      <c r="B21" s="67"/>
    </row>
    <row r="23" ht="15" customHeight="1">
      <c r="B23" s="68"/>
    </row>
    <row r="25" ht="15" customHeight="1">
      <c r="B25" s="68"/>
    </row>
    <row r="27" ht="15" customHeight="1">
      <c r="B27" s="68"/>
    </row>
  </sheetData>
  <sheetProtection/>
  <printOptions/>
  <pageMargins left="0.7874015748031497" right="0.1968503937007874" top="0.1968503937007874" bottom="0.3937007874015748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Prizma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Zorko</dc:creator>
  <cp:keywords/>
  <dc:description/>
  <cp:lastModifiedBy>zoran.z@hi.t-com.hr</cp:lastModifiedBy>
  <cp:lastPrinted>2019-07-31T13:16:16Z</cp:lastPrinted>
  <dcterms:created xsi:type="dcterms:W3CDTF">1998-09-08T21:23:44Z</dcterms:created>
  <dcterms:modified xsi:type="dcterms:W3CDTF">2019-07-31T13:20:52Z</dcterms:modified>
  <cp:category/>
  <cp:version/>
  <cp:contentType/>
  <cp:contentStatus/>
</cp:coreProperties>
</file>